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urchase plan 2017" sheetId="1" r:id="rId3"/>
  </sheets>
  <definedNames/>
  <calcPr/>
</workbook>
</file>

<file path=xl/sharedStrings.xml><?xml version="1.0" encoding="utf-8"?>
<sst xmlns="http://schemas.openxmlformats.org/spreadsheetml/2006/main" count="155" uniqueCount="70">
  <si>
    <t>Nordic Approach Purchasing Plan - 2020</t>
  </si>
  <si>
    <t>*Example Coffee Roasters*</t>
  </si>
  <si>
    <t>Country</t>
  </si>
  <si>
    <t>Harvest</t>
  </si>
  <si>
    <t>Arrival</t>
  </si>
  <si>
    <t>Product</t>
  </si>
  <si>
    <t>Volume bags</t>
  </si>
  <si>
    <t>KG</t>
  </si>
  <si>
    <t>Price range</t>
  </si>
  <si>
    <t>Comments</t>
  </si>
  <si>
    <t>Last year (2017)</t>
  </si>
  <si>
    <t>Q4 2019 to Q1 2020 arrivals</t>
  </si>
  <si>
    <t>Colombia (Summer Harvest)</t>
  </si>
  <si>
    <t>May-July</t>
  </si>
  <si>
    <t>September</t>
  </si>
  <si>
    <t>Microlots</t>
  </si>
  <si>
    <t>Traceable producer blends</t>
  </si>
  <si>
    <t>Rwanda</t>
  </si>
  <si>
    <t>April-June</t>
  </si>
  <si>
    <t>October</t>
  </si>
  <si>
    <t>Washed and peaberries</t>
  </si>
  <si>
    <t>Natural</t>
  </si>
  <si>
    <t>Burundi</t>
  </si>
  <si>
    <t>November</t>
  </si>
  <si>
    <t>Washed</t>
  </si>
  <si>
    <t>Brazil</t>
  </si>
  <si>
    <t>May-October</t>
  </si>
  <si>
    <t>Expermental selective picking</t>
  </si>
  <si>
    <t>Larger lots</t>
  </si>
  <si>
    <t>Tanzania</t>
  </si>
  <si>
    <t>December</t>
  </si>
  <si>
    <t>Washed microlots</t>
  </si>
  <si>
    <t>Indonesia</t>
  </si>
  <si>
    <t>June-October</t>
  </si>
  <si>
    <t>Improved washed process</t>
  </si>
  <si>
    <t>Experimental lots</t>
  </si>
  <si>
    <t>Peru</t>
  </si>
  <si>
    <t>July-October</t>
  </si>
  <si>
    <t>January</t>
  </si>
  <si>
    <t>Single farmer microlots</t>
  </si>
  <si>
    <t>Community blends</t>
  </si>
  <si>
    <t>Uganda</t>
  </si>
  <si>
    <t>August-November</t>
  </si>
  <si>
    <t>Colombia (Winter Harvest)</t>
  </si>
  <si>
    <t>November-January</t>
  </si>
  <si>
    <t>January-March</t>
  </si>
  <si>
    <t>Natural and experimental lots</t>
  </si>
  <si>
    <t>Q2 2020 arrivals</t>
  </si>
  <si>
    <t>Ethiopia</t>
  </si>
  <si>
    <t>April-July</t>
  </si>
  <si>
    <t>Washed, Yirg/Sidamo - small lot</t>
  </si>
  <si>
    <t>Washed, West - small lot</t>
  </si>
  <si>
    <t>Washed, any - bigger volume</t>
  </si>
  <si>
    <t>Kenya</t>
  </si>
  <si>
    <t>AA jammy black currant fruit bomb</t>
  </si>
  <si>
    <t>AB slim rhubarb floral elegant</t>
  </si>
  <si>
    <t>El Salvador</t>
  </si>
  <si>
    <t>April-May</t>
  </si>
  <si>
    <t>Washed process</t>
  </si>
  <si>
    <t>Soaked process</t>
  </si>
  <si>
    <t>Double soaked process</t>
  </si>
  <si>
    <t>Honduras</t>
  </si>
  <si>
    <t>Microlot - double washed</t>
  </si>
  <si>
    <t>Microlot - white honey</t>
  </si>
  <si>
    <t>Microlot - yellow honey</t>
  </si>
  <si>
    <t>Microlot - red/black honey</t>
  </si>
  <si>
    <t>Volume honey processed</t>
  </si>
  <si>
    <t>TOTAL 2020</t>
  </si>
  <si>
    <t>Total 2017</t>
  </si>
  <si>
    <t>Change from 2019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</si>
</sst>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8">
    <font>
      <sz val="10.0"/>
      <color rgb="FF000000"/>
      <name val="Arial"/>
    </font>
    <font>
      <b/>
      <sz val="24.0"/>
      <color rgb="FF000000"/>
    </font>
    <font>
      <b/>
      <sz val="36.0"/>
    </font>
    <font>
      <b/>
      <sz val="14.0"/>
      <color rgb="FF000000"/>
      <name val="Calibri"/>
    </font>
    <font>
      <b/>
      <sz val="14.0"/>
    </font>
    <font>
      <b/>
      <sz val="18.0"/>
    </font>
    <font/>
    <font>
      <b/>
    </font>
  </fonts>
  <fills count="6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</fills>
  <borders count="11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B7B7B7"/>
      </left>
      <top style="thin">
        <color rgb="FFB7B7B7"/>
      </top>
      <bottom style="thin">
        <color rgb="FFB7B7B7"/>
      </bottom>
    </border>
    <border>
      <top style="thin">
        <color rgb="FFB7B7B7"/>
      </top>
      <bottom style="thin">
        <color rgb="FFB7B7B7"/>
      </bottom>
    </border>
    <border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2" fontId="2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 shrinkToFit="0" vertical="bottom" wrapText="0"/>
    </xf>
    <xf borderId="0" fillId="3" fontId="3" numFmtId="0" xfId="0" applyAlignment="1" applyFill="1" applyFont="1">
      <alignment horizontal="center" readingOrder="0" shrinkToFit="0" vertical="bottom" wrapText="0"/>
    </xf>
    <xf borderId="1" fillId="0" fontId="4" numFmtId="0" xfId="0" applyAlignment="1" applyBorder="1" applyFont="1">
      <alignment horizontal="center" readingOrder="0"/>
    </xf>
    <xf borderId="2" fillId="3" fontId="3" numFmtId="0" xfId="0" applyAlignment="1" applyBorder="1" applyFont="1">
      <alignment horizontal="center" readingOrder="0" shrinkToFit="0" vertical="bottom" wrapText="0"/>
    </xf>
    <xf borderId="3" fillId="3" fontId="3" numFmtId="0" xfId="0" applyAlignment="1" applyBorder="1" applyFont="1">
      <alignment horizontal="center" readingOrder="0" shrinkToFit="0" vertical="bottom" wrapText="0"/>
    </xf>
    <xf borderId="0" fillId="3" fontId="3" numFmtId="0" xfId="0" applyAlignment="1" applyFont="1">
      <alignment horizontal="center" readingOrder="0" shrinkToFit="0" vertical="bottom" wrapText="1"/>
    </xf>
    <xf borderId="4" fillId="4" fontId="5" numFmtId="0" xfId="0" applyAlignment="1" applyBorder="1" applyFill="1" applyFont="1">
      <alignment horizontal="center" readingOrder="0"/>
    </xf>
    <xf borderId="5" fillId="0" fontId="6" numFmtId="0" xfId="0" applyBorder="1" applyFont="1"/>
    <xf borderId="6" fillId="0" fontId="6" numFmtId="0" xfId="0" applyBorder="1" applyFont="1"/>
    <xf borderId="7" fillId="5" fontId="7" numFmtId="0" xfId="0" applyAlignment="1" applyBorder="1" applyFill="1" applyFont="1">
      <alignment readingOrder="0"/>
    </xf>
    <xf borderId="7" fillId="0" fontId="7" numFmtId="0" xfId="0" applyAlignment="1" applyBorder="1" applyFont="1">
      <alignment readingOrder="0"/>
    </xf>
    <xf borderId="7" fillId="0" fontId="6" numFmtId="0" xfId="0" applyAlignment="1" applyBorder="1" applyFont="1">
      <alignment readingOrder="0"/>
    </xf>
    <xf borderId="7" fillId="0" fontId="6" numFmtId="164" xfId="0" applyAlignment="1" applyBorder="1" applyFont="1" applyNumberFormat="1">
      <alignment readingOrder="0"/>
    </xf>
    <xf borderId="7" fillId="0" fontId="6" numFmtId="0" xfId="0" applyBorder="1" applyFont="1"/>
    <xf borderId="7" fillId="5" fontId="6" numFmtId="0" xfId="0" applyBorder="1" applyFont="1"/>
    <xf borderId="7" fillId="0" fontId="7" numFmtId="0" xfId="0" applyAlignment="1" applyBorder="1" applyFont="1">
      <alignment readingOrder="0"/>
    </xf>
    <xf borderId="7" fillId="0" fontId="6" numFmtId="1" xfId="0" applyBorder="1" applyFont="1" applyNumberFormat="1"/>
    <xf borderId="7" fillId="0" fontId="6" numFmtId="1" xfId="0" applyAlignment="1" applyBorder="1" applyFont="1" applyNumberFormat="1">
      <alignment readingOrder="0"/>
    </xf>
    <xf borderId="0" fillId="0" fontId="7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6" numFmtId="1" xfId="0" applyFont="1" applyNumberFormat="1"/>
    <xf borderId="0" fillId="0" fontId="7" numFmtId="0" xfId="0" applyFont="1"/>
    <xf borderId="8" fillId="0" fontId="7" numFmtId="0" xfId="0" applyAlignment="1" applyBorder="1" applyFont="1">
      <alignment readingOrder="0"/>
    </xf>
    <xf borderId="9" fillId="0" fontId="7" numFmtId="0" xfId="0" applyBorder="1" applyFont="1"/>
    <xf borderId="10" fillId="0" fontId="7" numFmtId="0" xfId="0" applyBorder="1" applyFont="1"/>
    <xf borderId="9" fillId="0" fontId="7" numFmtId="0" xfId="0" applyAlignment="1" applyBorder="1" applyFont="1">
      <alignment readingOrder="0"/>
    </xf>
    <xf borderId="10" fillId="0" fontId="7" numFmtId="1" xfId="0" applyBorder="1" applyFont="1" applyNumberFormat="1"/>
    <xf borderId="0" fillId="0" fontId="6" numFmtId="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5.86"/>
    <col customWidth="1" min="2" max="3" width="20.43"/>
    <col customWidth="1" min="4" max="4" width="32.14"/>
    <col customWidth="1" min="5" max="5" width="16.71"/>
    <col customWidth="1" min="7" max="7" width="11.43"/>
    <col customWidth="1" min="8" max="8" width="27.0"/>
    <col customWidth="1" hidden="1" min="9" max="9" width="18.86"/>
    <col customWidth="1" hidden="1" min="10" max="10" width="17.14"/>
  </cols>
  <sheetData>
    <row r="1" ht="45.75" customHeight="1">
      <c r="A1" s="1" t="s">
        <v>0</v>
      </c>
    </row>
    <row r="2" ht="38.25" customHeight="1">
      <c r="A2" s="2" t="s">
        <v>1</v>
      </c>
    </row>
    <row r="4" ht="46.5" customHeight="1">
      <c r="A4" s="3" t="s">
        <v>2</v>
      </c>
      <c r="B4" s="4" t="s">
        <v>3</v>
      </c>
      <c r="C4" s="4" t="s">
        <v>4</v>
      </c>
      <c r="D4" s="5" t="s">
        <v>5</v>
      </c>
      <c r="E4" s="6" t="s">
        <v>6</v>
      </c>
      <c r="F4" s="6" t="s">
        <v>7</v>
      </c>
      <c r="G4" s="6" t="s">
        <v>8</v>
      </c>
      <c r="H4" s="7" t="s">
        <v>9</v>
      </c>
      <c r="I4" s="8" t="s">
        <v>10</v>
      </c>
      <c r="J4" s="8" t="s">
        <v>7</v>
      </c>
    </row>
    <row r="5">
      <c r="A5" s="9" t="s">
        <v>11</v>
      </c>
      <c r="B5" s="10"/>
      <c r="C5" s="10"/>
      <c r="D5" s="10"/>
      <c r="E5" s="10"/>
      <c r="F5" s="10"/>
      <c r="G5" s="10"/>
      <c r="H5" s="10"/>
      <c r="I5" s="10"/>
      <c r="J5" s="11"/>
    </row>
    <row r="6">
      <c r="A6" s="12" t="s">
        <v>12</v>
      </c>
      <c r="B6" s="13" t="s">
        <v>13</v>
      </c>
      <c r="C6" s="13" t="s">
        <v>14</v>
      </c>
      <c r="D6" s="14" t="s">
        <v>15</v>
      </c>
      <c r="E6" s="14">
        <v>10.0</v>
      </c>
      <c r="F6" s="14">
        <f t="shared" ref="F6:F7" si="1">E6*70</f>
        <v>700</v>
      </c>
      <c r="G6" s="15"/>
      <c r="H6" s="13"/>
      <c r="I6" s="16"/>
      <c r="J6" s="16"/>
    </row>
    <row r="7">
      <c r="A7" s="12" t="s">
        <v>12</v>
      </c>
      <c r="B7" s="13" t="s">
        <v>13</v>
      </c>
      <c r="C7" s="13" t="s">
        <v>14</v>
      </c>
      <c r="D7" s="14" t="s">
        <v>16</v>
      </c>
      <c r="E7" s="14">
        <v>50.0</v>
      </c>
      <c r="F7" s="16">
        <f t="shared" si="1"/>
        <v>3500</v>
      </c>
      <c r="G7" s="16"/>
      <c r="H7" s="16"/>
      <c r="I7" s="16"/>
      <c r="J7" s="16"/>
    </row>
    <row r="8">
      <c r="A8" s="17"/>
      <c r="B8" s="16"/>
      <c r="C8" s="16"/>
      <c r="D8" s="16"/>
      <c r="E8" s="16"/>
      <c r="F8" s="16"/>
      <c r="G8" s="16"/>
      <c r="H8" s="16"/>
      <c r="I8" s="16"/>
      <c r="J8" s="16"/>
    </row>
    <row r="9">
      <c r="A9" s="12" t="s">
        <v>17</v>
      </c>
      <c r="B9" s="13" t="s">
        <v>18</v>
      </c>
      <c r="C9" s="13" t="s">
        <v>19</v>
      </c>
      <c r="D9" s="14" t="s">
        <v>20</v>
      </c>
      <c r="E9" s="14">
        <v>20.0</v>
      </c>
      <c r="F9" s="16">
        <f t="shared" ref="F9:F10" si="2">E9*60</f>
        <v>1200</v>
      </c>
      <c r="G9" s="16"/>
      <c r="H9" s="16"/>
      <c r="I9" s="16"/>
      <c r="J9" s="16"/>
    </row>
    <row r="10">
      <c r="A10" s="12" t="s">
        <v>17</v>
      </c>
      <c r="B10" s="13" t="s">
        <v>18</v>
      </c>
      <c r="C10" s="13" t="s">
        <v>19</v>
      </c>
      <c r="D10" s="14" t="s">
        <v>21</v>
      </c>
      <c r="E10" s="14">
        <v>20.0</v>
      </c>
      <c r="F10" s="16">
        <f t="shared" si="2"/>
        <v>1200</v>
      </c>
      <c r="G10" s="16"/>
      <c r="H10" s="16"/>
      <c r="I10" s="16"/>
      <c r="J10" s="16"/>
    </row>
    <row r="11">
      <c r="A11" s="17"/>
      <c r="B11" s="16"/>
      <c r="C11" s="16"/>
      <c r="D11" s="16"/>
      <c r="E11" s="16"/>
      <c r="F11" s="16"/>
      <c r="G11" s="16"/>
      <c r="H11" s="16"/>
      <c r="I11" s="16"/>
      <c r="J11" s="16"/>
    </row>
    <row r="12">
      <c r="A12" s="12" t="s">
        <v>22</v>
      </c>
      <c r="B12" s="18" t="s">
        <v>18</v>
      </c>
      <c r="C12" s="13" t="s">
        <v>23</v>
      </c>
      <c r="D12" s="14" t="s">
        <v>24</v>
      </c>
      <c r="E12" s="14">
        <v>15.0</v>
      </c>
      <c r="F12" s="16">
        <f t="shared" ref="F12:F13" si="3">E12*60</f>
        <v>900</v>
      </c>
      <c r="G12" s="14"/>
      <c r="H12" s="14"/>
      <c r="I12" s="16"/>
      <c r="J12" s="19"/>
    </row>
    <row r="13">
      <c r="A13" s="12" t="s">
        <v>22</v>
      </c>
      <c r="B13" s="18" t="s">
        <v>18</v>
      </c>
      <c r="C13" s="13" t="s">
        <v>23</v>
      </c>
      <c r="D13" s="14" t="s">
        <v>21</v>
      </c>
      <c r="E13" s="14">
        <v>10.0</v>
      </c>
      <c r="F13" s="16">
        <f t="shared" si="3"/>
        <v>600</v>
      </c>
      <c r="G13" s="16"/>
      <c r="H13" s="16"/>
      <c r="I13" s="16"/>
      <c r="J13" s="16"/>
    </row>
    <row r="14">
      <c r="A14" s="17"/>
      <c r="B14" s="16"/>
      <c r="C14" s="16"/>
      <c r="D14" s="16"/>
      <c r="E14" s="16"/>
      <c r="F14" s="16"/>
      <c r="G14" s="16"/>
      <c r="H14" s="16"/>
      <c r="I14" s="16"/>
      <c r="J14" s="16"/>
    </row>
    <row r="15">
      <c r="A15" s="12" t="s">
        <v>25</v>
      </c>
      <c r="B15" s="13" t="s">
        <v>26</v>
      </c>
      <c r="C15" s="13" t="s">
        <v>23</v>
      </c>
      <c r="D15" s="14" t="s">
        <v>27</v>
      </c>
      <c r="E15" s="14">
        <v>5.0</v>
      </c>
      <c r="F15" s="16">
        <f t="shared" ref="F15:F16" si="4">E15*60</f>
        <v>300</v>
      </c>
      <c r="G15" s="15"/>
      <c r="H15" s="13"/>
      <c r="I15" s="16"/>
      <c r="J15" s="16"/>
    </row>
    <row r="16">
      <c r="A16" s="12" t="s">
        <v>25</v>
      </c>
      <c r="B16" s="13" t="s">
        <v>26</v>
      </c>
      <c r="C16" s="13" t="s">
        <v>23</v>
      </c>
      <c r="D16" s="14" t="s">
        <v>28</v>
      </c>
      <c r="E16" s="14">
        <v>40.0</v>
      </c>
      <c r="F16" s="16">
        <f t="shared" si="4"/>
        <v>2400</v>
      </c>
      <c r="G16" s="15"/>
      <c r="H16" s="13"/>
      <c r="I16" s="16"/>
      <c r="J16" s="16"/>
    </row>
    <row r="17">
      <c r="A17" s="12"/>
      <c r="B17" s="13"/>
      <c r="C17" s="13"/>
      <c r="D17" s="14"/>
      <c r="E17" s="14"/>
      <c r="F17" s="14"/>
      <c r="G17" s="15"/>
      <c r="H17" s="13"/>
      <c r="I17" s="16"/>
      <c r="J17" s="16"/>
    </row>
    <row r="18">
      <c r="A18" s="12" t="s">
        <v>29</v>
      </c>
      <c r="B18" s="18" t="s">
        <v>18</v>
      </c>
      <c r="C18" s="13" t="s">
        <v>30</v>
      </c>
      <c r="D18" s="14" t="s">
        <v>31</v>
      </c>
      <c r="E18" s="14">
        <v>8.0</v>
      </c>
      <c r="F18" s="16">
        <f t="shared" ref="F18:F19" si="5">E18*60</f>
        <v>480</v>
      </c>
      <c r="G18" s="14"/>
      <c r="H18" s="14"/>
      <c r="I18" s="16"/>
      <c r="J18" s="19"/>
    </row>
    <row r="19">
      <c r="A19" s="12" t="s">
        <v>29</v>
      </c>
      <c r="B19" s="18" t="s">
        <v>18</v>
      </c>
      <c r="C19" s="13" t="s">
        <v>30</v>
      </c>
      <c r="D19" s="14" t="s">
        <v>31</v>
      </c>
      <c r="E19" s="14">
        <v>8.0</v>
      </c>
      <c r="F19" s="16">
        <f t="shared" si="5"/>
        <v>480</v>
      </c>
      <c r="G19" s="15"/>
      <c r="H19" s="13"/>
      <c r="I19" s="16"/>
      <c r="J19" s="16"/>
    </row>
    <row r="20">
      <c r="A20" s="12"/>
      <c r="B20" s="13"/>
      <c r="C20" s="13"/>
      <c r="D20" s="14"/>
      <c r="E20" s="14"/>
      <c r="F20" s="14"/>
      <c r="G20" s="15"/>
      <c r="H20" s="13"/>
      <c r="I20" s="16"/>
      <c r="J20" s="16"/>
    </row>
    <row r="21">
      <c r="A21" s="12" t="s">
        <v>32</v>
      </c>
      <c r="B21" s="13" t="s">
        <v>33</v>
      </c>
      <c r="C21" s="13" t="s">
        <v>30</v>
      </c>
      <c r="D21" s="14" t="s">
        <v>34</v>
      </c>
      <c r="E21" s="14">
        <v>12.0</v>
      </c>
      <c r="F21" s="16">
        <f t="shared" ref="F21:F22" si="6">E21*60</f>
        <v>720</v>
      </c>
      <c r="G21" s="15"/>
      <c r="H21" s="14"/>
      <c r="I21" s="16"/>
      <c r="J21" s="16"/>
    </row>
    <row r="22">
      <c r="A22" s="12" t="s">
        <v>32</v>
      </c>
      <c r="B22" s="13" t="s">
        <v>33</v>
      </c>
      <c r="C22" s="13" t="s">
        <v>30</v>
      </c>
      <c r="D22" s="14" t="s">
        <v>35</v>
      </c>
      <c r="E22" s="14">
        <v>3.0</v>
      </c>
      <c r="F22" s="16">
        <f t="shared" si="6"/>
        <v>180</v>
      </c>
      <c r="G22" s="15"/>
      <c r="H22" s="13"/>
      <c r="I22" s="16"/>
      <c r="J22" s="16"/>
    </row>
    <row r="23">
      <c r="A23" s="12"/>
      <c r="B23" s="13"/>
      <c r="C23" s="13"/>
      <c r="D23" s="14"/>
      <c r="E23" s="14"/>
      <c r="F23" s="14"/>
      <c r="G23" s="15"/>
      <c r="H23" s="13"/>
      <c r="I23" s="16"/>
      <c r="J23" s="16"/>
    </row>
    <row r="24">
      <c r="A24" s="12" t="s">
        <v>36</v>
      </c>
      <c r="B24" s="13" t="s">
        <v>37</v>
      </c>
      <c r="C24" s="13" t="s">
        <v>38</v>
      </c>
      <c r="D24" s="14" t="s">
        <v>39</v>
      </c>
      <c r="E24" s="14">
        <v>12.0</v>
      </c>
      <c r="F24" s="14">
        <f t="shared" ref="F24:F25" si="7">E24*69</f>
        <v>828</v>
      </c>
      <c r="G24" s="15"/>
      <c r="H24" s="13"/>
      <c r="I24" s="16"/>
      <c r="J24" s="16"/>
    </row>
    <row r="25">
      <c r="A25" s="12" t="s">
        <v>36</v>
      </c>
      <c r="B25" s="13" t="s">
        <v>37</v>
      </c>
      <c r="C25" s="13" t="s">
        <v>38</v>
      </c>
      <c r="D25" s="14" t="s">
        <v>40</v>
      </c>
      <c r="E25" s="14">
        <v>30.0</v>
      </c>
      <c r="F25" s="14">
        <f t="shared" si="7"/>
        <v>2070</v>
      </c>
      <c r="G25" s="15"/>
      <c r="H25" s="13"/>
      <c r="I25" s="16"/>
      <c r="J25" s="16"/>
    </row>
    <row r="26">
      <c r="A26" s="12"/>
      <c r="B26" s="13"/>
      <c r="C26" s="13"/>
      <c r="D26" s="14"/>
      <c r="E26" s="14"/>
      <c r="F26" s="14"/>
      <c r="G26" s="15"/>
      <c r="H26" s="13"/>
      <c r="I26" s="16"/>
      <c r="J26" s="16"/>
    </row>
    <row r="27">
      <c r="A27" s="12" t="s">
        <v>41</v>
      </c>
      <c r="B27" s="13" t="s">
        <v>42</v>
      </c>
      <c r="C27" s="13" t="s">
        <v>38</v>
      </c>
      <c r="D27" s="14" t="s">
        <v>24</v>
      </c>
      <c r="E27" s="14">
        <v>10.0</v>
      </c>
      <c r="F27" s="16">
        <f t="shared" ref="F27:F28" si="8">E27*60</f>
        <v>600</v>
      </c>
      <c r="G27" s="15"/>
      <c r="H27" s="13"/>
      <c r="I27" s="16"/>
      <c r="J27" s="16"/>
    </row>
    <row r="28">
      <c r="A28" s="12" t="s">
        <v>41</v>
      </c>
      <c r="B28" s="13" t="s">
        <v>42</v>
      </c>
      <c r="C28" s="13" t="s">
        <v>38</v>
      </c>
      <c r="D28" s="14" t="s">
        <v>21</v>
      </c>
      <c r="E28" s="14">
        <v>10.0</v>
      </c>
      <c r="F28" s="16">
        <f t="shared" si="8"/>
        <v>600</v>
      </c>
      <c r="G28" s="15"/>
      <c r="H28" s="13"/>
      <c r="I28" s="16"/>
      <c r="J28" s="16"/>
    </row>
    <row r="29">
      <c r="A29" s="12"/>
      <c r="B29" s="13"/>
      <c r="C29" s="13"/>
      <c r="D29" s="14"/>
      <c r="E29" s="14"/>
      <c r="F29" s="14"/>
      <c r="G29" s="15"/>
      <c r="H29" s="13"/>
      <c r="I29" s="16"/>
      <c r="J29" s="16"/>
    </row>
    <row r="30">
      <c r="A30" s="12" t="s">
        <v>43</v>
      </c>
      <c r="B30" s="13" t="s">
        <v>44</v>
      </c>
      <c r="C30" s="13" t="s">
        <v>45</v>
      </c>
      <c r="D30" s="14" t="s">
        <v>15</v>
      </c>
      <c r="E30" s="14">
        <v>15.0</v>
      </c>
      <c r="F30" s="16">
        <f t="shared" ref="F30:F31" si="9">E30*70</f>
        <v>1050</v>
      </c>
      <c r="G30" s="15"/>
      <c r="H30" s="13"/>
      <c r="I30" s="16"/>
      <c r="J30" s="16"/>
    </row>
    <row r="31">
      <c r="A31" s="12" t="s">
        <v>43</v>
      </c>
      <c r="B31" s="13" t="s">
        <v>44</v>
      </c>
      <c r="C31" s="13" t="s">
        <v>45</v>
      </c>
      <c r="D31" s="14" t="s">
        <v>46</v>
      </c>
      <c r="E31" s="14">
        <v>6.0</v>
      </c>
      <c r="F31" s="16">
        <f t="shared" si="9"/>
        <v>420</v>
      </c>
      <c r="G31" s="15"/>
      <c r="H31" s="14"/>
      <c r="I31" s="16"/>
      <c r="J31" s="16"/>
    </row>
    <row r="33" ht="46.5" customHeight="1">
      <c r="A33" s="3" t="s">
        <v>2</v>
      </c>
      <c r="B33" s="4" t="s">
        <v>3</v>
      </c>
      <c r="C33" s="4" t="s">
        <v>4</v>
      </c>
      <c r="D33" s="5" t="s">
        <v>5</v>
      </c>
      <c r="E33" s="6" t="s">
        <v>6</v>
      </c>
      <c r="F33" s="6" t="s">
        <v>7</v>
      </c>
      <c r="G33" s="6" t="s">
        <v>8</v>
      </c>
      <c r="H33" s="7" t="s">
        <v>9</v>
      </c>
      <c r="I33" s="8" t="s">
        <v>10</v>
      </c>
      <c r="J33" s="8" t="s">
        <v>7</v>
      </c>
    </row>
    <row r="34">
      <c r="A34" s="9" t="s">
        <v>47</v>
      </c>
      <c r="B34" s="10"/>
      <c r="C34" s="10"/>
      <c r="D34" s="10"/>
      <c r="E34" s="10"/>
      <c r="F34" s="10"/>
      <c r="G34" s="10"/>
      <c r="H34" s="10"/>
      <c r="I34" s="10"/>
      <c r="J34" s="11"/>
    </row>
    <row r="35">
      <c r="A35" s="12" t="s">
        <v>48</v>
      </c>
      <c r="B35" s="13" t="s">
        <v>44</v>
      </c>
      <c r="C35" s="13" t="s">
        <v>49</v>
      </c>
      <c r="D35" s="14" t="s">
        <v>50</v>
      </c>
      <c r="E35" s="14">
        <v>15.0</v>
      </c>
      <c r="F35" s="14">
        <f t="shared" ref="F35:F37" si="10">E35*60</f>
        <v>900</v>
      </c>
      <c r="G35" s="14"/>
      <c r="H35" s="14"/>
      <c r="I35" s="14"/>
      <c r="J35" s="20"/>
    </row>
    <row r="36">
      <c r="A36" s="12" t="s">
        <v>48</v>
      </c>
      <c r="B36" s="13" t="s">
        <v>44</v>
      </c>
      <c r="C36" s="13" t="s">
        <v>49</v>
      </c>
      <c r="D36" s="14" t="s">
        <v>51</v>
      </c>
      <c r="E36" s="14">
        <v>15.0</v>
      </c>
      <c r="F36" s="14">
        <f t="shared" si="10"/>
        <v>900</v>
      </c>
      <c r="G36" s="16"/>
      <c r="H36" s="14"/>
      <c r="I36" s="14"/>
      <c r="J36" s="20"/>
    </row>
    <row r="37">
      <c r="A37" s="12" t="s">
        <v>48</v>
      </c>
      <c r="B37" s="13" t="s">
        <v>44</v>
      </c>
      <c r="C37" s="13" t="s">
        <v>49</v>
      </c>
      <c r="D37" s="14" t="s">
        <v>52</v>
      </c>
      <c r="E37" s="14">
        <v>40.0</v>
      </c>
      <c r="F37" s="14">
        <f t="shared" si="10"/>
        <v>2400</v>
      </c>
      <c r="G37" s="16"/>
      <c r="H37" s="14"/>
      <c r="I37" s="14"/>
      <c r="J37" s="20"/>
    </row>
    <row r="38">
      <c r="A38" s="12"/>
      <c r="B38" s="13"/>
      <c r="C38" s="13"/>
      <c r="D38" s="14"/>
      <c r="E38" s="14"/>
      <c r="F38" s="14"/>
      <c r="G38" s="16"/>
      <c r="H38" s="16"/>
      <c r="I38" s="16"/>
      <c r="J38" s="19"/>
    </row>
    <row r="39">
      <c r="A39" s="12" t="s">
        <v>53</v>
      </c>
      <c r="B39" s="13" t="s">
        <v>44</v>
      </c>
      <c r="C39" s="13" t="s">
        <v>49</v>
      </c>
      <c r="D39" s="14" t="s">
        <v>54</v>
      </c>
      <c r="E39" s="14">
        <v>8.0</v>
      </c>
      <c r="F39" s="14">
        <f>E39*30</f>
        <v>240</v>
      </c>
      <c r="G39" s="15"/>
      <c r="H39" s="14"/>
      <c r="I39" s="14"/>
      <c r="J39" s="20"/>
    </row>
    <row r="40">
      <c r="A40" s="12" t="s">
        <v>53</v>
      </c>
      <c r="B40" s="13" t="s">
        <v>44</v>
      </c>
      <c r="C40" s="13" t="s">
        <v>49</v>
      </c>
      <c r="D40" s="14" t="s">
        <v>55</v>
      </c>
      <c r="E40" s="14">
        <v>14.0</v>
      </c>
      <c r="F40" s="14">
        <f>E40*60</f>
        <v>840</v>
      </c>
      <c r="G40" s="15"/>
      <c r="H40" s="14"/>
      <c r="I40" s="14"/>
      <c r="J40" s="20"/>
    </row>
    <row r="41">
      <c r="A41" s="12"/>
      <c r="B41" s="13"/>
      <c r="C41" s="13"/>
      <c r="D41" s="14"/>
      <c r="E41" s="16"/>
      <c r="F41" s="16"/>
      <c r="G41" s="16"/>
      <c r="H41" s="16"/>
      <c r="I41" s="16"/>
      <c r="J41" s="19"/>
    </row>
    <row r="42">
      <c r="A42" s="12" t="s">
        <v>56</v>
      </c>
      <c r="B42" s="13" t="s">
        <v>45</v>
      </c>
      <c r="C42" s="13" t="s">
        <v>57</v>
      </c>
      <c r="D42" s="14" t="s">
        <v>58</v>
      </c>
      <c r="E42" s="14">
        <v>10.0</v>
      </c>
      <c r="F42" s="14">
        <f t="shared" ref="F42:F44" si="11">E42*69</f>
        <v>690</v>
      </c>
      <c r="G42" s="14"/>
      <c r="H42" s="14"/>
      <c r="I42" s="14"/>
      <c r="J42" s="20"/>
    </row>
    <row r="43">
      <c r="A43" s="12" t="s">
        <v>56</v>
      </c>
      <c r="B43" s="13" t="s">
        <v>45</v>
      </c>
      <c r="C43" s="13" t="s">
        <v>57</v>
      </c>
      <c r="D43" s="14" t="s">
        <v>59</v>
      </c>
      <c r="E43" s="14"/>
      <c r="F43" s="14">
        <f t="shared" si="11"/>
        <v>0</v>
      </c>
      <c r="G43" s="14"/>
      <c r="H43" s="14"/>
      <c r="I43" s="14"/>
      <c r="J43" s="20"/>
    </row>
    <row r="44">
      <c r="A44" s="12" t="s">
        <v>56</v>
      </c>
      <c r="B44" s="13" t="s">
        <v>45</v>
      </c>
      <c r="C44" s="13" t="s">
        <v>57</v>
      </c>
      <c r="D44" s="14" t="s">
        <v>60</v>
      </c>
      <c r="E44" s="14"/>
      <c r="F44" s="14">
        <f t="shared" si="11"/>
        <v>0</v>
      </c>
      <c r="G44" s="14"/>
      <c r="H44" s="14"/>
      <c r="I44" s="14"/>
      <c r="J44" s="20"/>
    </row>
    <row r="45">
      <c r="A45" s="17"/>
      <c r="B45" s="16"/>
      <c r="C45" s="16"/>
      <c r="D45" s="16"/>
      <c r="E45" s="16"/>
      <c r="F45" s="16"/>
      <c r="G45" s="16"/>
      <c r="H45" s="16"/>
      <c r="I45" s="16"/>
      <c r="J45" s="16"/>
    </row>
    <row r="46">
      <c r="A46" s="12" t="s">
        <v>61</v>
      </c>
      <c r="B46" s="13" t="s">
        <v>45</v>
      </c>
      <c r="C46" s="13" t="s">
        <v>13</v>
      </c>
      <c r="D46" s="14" t="s">
        <v>62</v>
      </c>
      <c r="E46" s="14"/>
      <c r="F46" s="14">
        <f t="shared" ref="F46:F47" si="12">E46*30</f>
        <v>0</v>
      </c>
      <c r="G46" s="14"/>
      <c r="H46" s="14"/>
      <c r="I46" s="16"/>
      <c r="J46" s="19"/>
    </row>
    <row r="47">
      <c r="A47" s="12" t="s">
        <v>61</v>
      </c>
      <c r="B47" s="13" t="s">
        <v>45</v>
      </c>
      <c r="C47" s="13" t="s">
        <v>13</v>
      </c>
      <c r="D47" s="14" t="s">
        <v>63</v>
      </c>
      <c r="E47" s="14"/>
      <c r="F47" s="14">
        <f t="shared" si="12"/>
        <v>0</v>
      </c>
      <c r="G47" s="16"/>
      <c r="H47" s="14"/>
      <c r="I47" s="16"/>
      <c r="J47" s="19"/>
    </row>
    <row r="48">
      <c r="A48" s="12" t="s">
        <v>61</v>
      </c>
      <c r="B48" s="13" t="s">
        <v>45</v>
      </c>
      <c r="C48" s="13" t="s">
        <v>13</v>
      </c>
      <c r="D48" s="14" t="s">
        <v>64</v>
      </c>
      <c r="E48" s="14"/>
      <c r="F48" s="14">
        <f t="shared" ref="F48:F50" si="13">E48*69</f>
        <v>0</v>
      </c>
      <c r="G48" s="16"/>
      <c r="H48" s="14"/>
      <c r="I48" s="16"/>
      <c r="J48" s="19"/>
    </row>
    <row r="49">
      <c r="A49" s="12" t="s">
        <v>61</v>
      </c>
      <c r="B49" s="13" t="s">
        <v>45</v>
      </c>
      <c r="C49" s="13" t="s">
        <v>13</v>
      </c>
      <c r="D49" s="14" t="s">
        <v>65</v>
      </c>
      <c r="E49" s="14"/>
      <c r="F49" s="14">
        <f t="shared" si="13"/>
        <v>0</v>
      </c>
      <c r="G49" s="16"/>
      <c r="H49" s="14"/>
      <c r="I49" s="16"/>
      <c r="J49" s="19"/>
    </row>
    <row r="50">
      <c r="A50" s="12" t="s">
        <v>61</v>
      </c>
      <c r="B50" s="13" t="s">
        <v>45</v>
      </c>
      <c r="C50" s="13" t="s">
        <v>13</v>
      </c>
      <c r="D50" s="14" t="s">
        <v>66</v>
      </c>
      <c r="E50" s="14"/>
      <c r="F50" s="14">
        <f t="shared" si="13"/>
        <v>0</v>
      </c>
      <c r="G50" s="16"/>
      <c r="H50" s="14"/>
      <c r="I50" s="16"/>
      <c r="J50" s="19"/>
    </row>
    <row r="51">
      <c r="A51" s="12"/>
      <c r="B51" s="13"/>
      <c r="C51" s="13"/>
      <c r="D51" s="14"/>
      <c r="E51" s="16"/>
      <c r="F51" s="14"/>
      <c r="G51" s="16"/>
      <c r="H51" s="16"/>
      <c r="I51" s="16"/>
      <c r="J51" s="19"/>
    </row>
    <row r="52">
      <c r="A52" s="12" t="s">
        <v>12</v>
      </c>
      <c r="B52" s="13"/>
      <c r="C52" s="13"/>
      <c r="D52" s="14"/>
      <c r="E52" s="16"/>
      <c r="F52" s="14"/>
      <c r="G52" s="16"/>
      <c r="H52" s="16"/>
      <c r="I52" s="16"/>
      <c r="J52" s="19"/>
    </row>
    <row r="53">
      <c r="A53" s="12" t="s">
        <v>12</v>
      </c>
      <c r="B53" s="13"/>
      <c r="C53" s="13"/>
      <c r="D53" s="14"/>
      <c r="E53" s="16"/>
      <c r="F53" s="14"/>
      <c r="G53" s="16"/>
      <c r="H53" s="16"/>
      <c r="I53" s="16"/>
      <c r="J53" s="19"/>
    </row>
    <row r="54">
      <c r="A54" s="12" t="s">
        <v>12</v>
      </c>
      <c r="B54" s="13"/>
      <c r="C54" s="13"/>
      <c r="D54" s="14"/>
      <c r="E54" s="16"/>
      <c r="F54" s="14"/>
      <c r="G54" s="16"/>
      <c r="H54" s="16"/>
      <c r="I54" s="16"/>
      <c r="J54" s="19"/>
    </row>
    <row r="55">
      <c r="A55" s="12" t="s">
        <v>12</v>
      </c>
      <c r="B55" s="13"/>
      <c r="C55" s="13"/>
      <c r="D55" s="14"/>
      <c r="E55" s="16"/>
      <c r="F55" s="14"/>
      <c r="G55" s="16"/>
      <c r="H55" s="16"/>
      <c r="I55" s="16"/>
      <c r="J55" s="19"/>
    </row>
    <row r="56">
      <c r="A56" s="12"/>
      <c r="B56" s="13"/>
      <c r="C56" s="13"/>
      <c r="D56" s="14"/>
      <c r="E56" s="16"/>
      <c r="F56" s="14"/>
      <c r="G56" s="16"/>
      <c r="H56" s="16"/>
      <c r="I56" s="16"/>
      <c r="J56" s="19"/>
    </row>
    <row r="57">
      <c r="A57" s="21"/>
      <c r="B57" s="21"/>
      <c r="C57" s="21"/>
      <c r="D57" s="22"/>
      <c r="F57" s="22"/>
      <c r="J57" s="23"/>
    </row>
    <row r="58">
      <c r="A58" s="24"/>
      <c r="B58" s="24"/>
      <c r="C58" s="24"/>
      <c r="D58" s="25" t="s">
        <v>67</v>
      </c>
      <c r="E58" s="26"/>
      <c r="F58" s="26">
        <f>SUM(F31:F57)</f>
        <v>6390</v>
      </c>
      <c r="G58" s="26"/>
      <c r="H58" s="27"/>
      <c r="I58" s="28" t="s">
        <v>68</v>
      </c>
      <c r="J58" s="29">
        <f>sum(J15:J57)</f>
        <v>0</v>
      </c>
    </row>
    <row r="59">
      <c r="A59" s="24"/>
      <c r="E59" s="22" t="s">
        <v>69</v>
      </c>
      <c r="F59" s="23">
        <f>F58-J58</f>
        <v>6390</v>
      </c>
      <c r="J59" s="30"/>
    </row>
    <row r="60">
      <c r="A60" s="21"/>
      <c r="J60" s="30"/>
    </row>
    <row r="61">
      <c r="A61" s="24"/>
      <c r="J61" s="30"/>
    </row>
    <row r="62">
      <c r="A62" s="24"/>
      <c r="J62" s="30"/>
    </row>
    <row r="63">
      <c r="A63" s="24"/>
      <c r="J63" s="30"/>
    </row>
    <row r="64">
      <c r="A64" s="24"/>
      <c r="J64" s="30"/>
    </row>
    <row r="65">
      <c r="A65" s="24"/>
      <c r="J65" s="30"/>
    </row>
    <row r="66">
      <c r="A66" s="24"/>
      <c r="J66" s="30"/>
    </row>
    <row r="67">
      <c r="A67" s="24"/>
      <c r="J67" s="30"/>
    </row>
    <row r="68">
      <c r="A68" s="24"/>
      <c r="J68" s="30"/>
    </row>
    <row r="69">
      <c r="A69" s="24"/>
      <c r="J69" s="30"/>
    </row>
    <row r="70">
      <c r="A70" s="24"/>
      <c r="J70" s="30"/>
    </row>
    <row r="71">
      <c r="A71" s="24"/>
      <c r="J71" s="30"/>
    </row>
    <row r="72">
      <c r="A72" s="24"/>
      <c r="J72" s="30"/>
    </row>
    <row r="73">
      <c r="H73" s="22"/>
      <c r="I73" s="22"/>
      <c r="J73" s="22"/>
    </row>
    <row r="74">
      <c r="J74" s="30"/>
    </row>
  </sheetData>
  <mergeCells count="5">
    <mergeCell ref="A1:J1"/>
    <mergeCell ref="A3:J3"/>
    <mergeCell ref="A5:J5"/>
    <mergeCell ref="A34:J34"/>
    <mergeCell ref="A2:J2"/>
  </mergeCells>
  <drawing r:id="rId1"/>
</worksheet>
</file>